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HALIE\Dropbox\Activité\AA Gaspillage Alimentaire\A- Restauration collective\Généraliser les démarches\Défi 2019\Défi d'octobre\Diag oct\Primaire détaillé\"/>
    </mc:Choice>
  </mc:AlternateContent>
  <bookViews>
    <workbookView xWindow="0" yWindow="0" windowWidth="13260" windowHeight="7545" activeTab="1"/>
  </bookViews>
  <sheets>
    <sheet name="GA  site  détaillée" sheetId="1" r:id="rId1"/>
    <sheet name="Analyse " sheetId="6" r:id="rId2"/>
  </sheets>
  <definedNames>
    <definedName name="_xlnm.Print_Area" localSheetId="0">'GA  site  détaillée'!$A$2:$F$30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6" l="1"/>
  <c r="C23" i="6" s="1"/>
  <c r="C21" i="6"/>
  <c r="C24" i="6" s="1"/>
  <c r="C26" i="6" l="1"/>
  <c r="C25" i="6"/>
  <c r="B10" i="6"/>
  <c r="B11" i="6"/>
  <c r="B9" i="6" l="1"/>
  <c r="B8" i="6"/>
  <c r="B7" i="6"/>
  <c r="B6" i="6"/>
  <c r="B5" i="6"/>
  <c r="B4" i="6"/>
  <c r="B3" i="6"/>
  <c r="B2" i="6"/>
  <c r="C20" i="6" l="1"/>
  <c r="F19" i="1" l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B25" i="1"/>
  <c r="C25" i="1"/>
  <c r="C26" i="1" s="1"/>
  <c r="D25" i="1"/>
  <c r="E25" i="1"/>
  <c r="B26" i="1"/>
  <c r="E26" i="1"/>
  <c r="F25" i="1" l="1"/>
  <c r="G25" i="1"/>
  <c r="D26" i="1"/>
  <c r="F10" i="1" l="1"/>
  <c r="F11" i="1"/>
  <c r="G11" i="1" s="1"/>
  <c r="F12" i="1"/>
  <c r="F13" i="1"/>
  <c r="G13" i="1" s="1"/>
  <c r="F14" i="1"/>
  <c r="G14" i="1" s="1"/>
  <c r="F9" i="1"/>
  <c r="F6" i="1"/>
  <c r="G12" i="1"/>
  <c r="G10" i="1"/>
  <c r="F5" i="1"/>
  <c r="F26" i="1" l="1"/>
  <c r="F30" i="1"/>
  <c r="G9" i="1"/>
  <c r="G5" i="1"/>
  <c r="G6" i="1"/>
  <c r="C15" i="1"/>
  <c r="D15" i="1"/>
  <c r="E15" i="1"/>
  <c r="B15" i="1"/>
  <c r="C16" i="1" l="1"/>
  <c r="C29" i="1"/>
  <c r="C30" i="1" s="1"/>
  <c r="B16" i="1"/>
  <c r="B29" i="1"/>
  <c r="E29" i="1"/>
  <c r="E30" i="1" s="1"/>
  <c r="E16" i="1"/>
  <c r="D16" i="1"/>
  <c r="D29" i="1"/>
  <c r="D30" i="1" s="1"/>
  <c r="F15" i="1"/>
  <c r="F16" i="1" l="1"/>
  <c r="F29" i="1"/>
  <c r="B30" i="1"/>
  <c r="G15" i="1"/>
  <c r="G29" i="1" l="1"/>
</calcChain>
</file>

<file path=xl/sharedStrings.xml><?xml version="1.0" encoding="utf-8"?>
<sst xmlns="http://schemas.openxmlformats.org/spreadsheetml/2006/main" count="67" uniqueCount="57">
  <si>
    <t>Poids total du GA (kg)</t>
  </si>
  <si>
    <t xml:space="preserve">Total  gaspillage alimentaire </t>
  </si>
  <si>
    <t>Total gaspillage assiette kg</t>
  </si>
  <si>
    <t>Fruit, dessert...</t>
  </si>
  <si>
    <t>Fromage</t>
  </si>
  <si>
    <t>Viande et poisson</t>
  </si>
  <si>
    <t xml:space="preserve">Légumes,féculents </t>
  </si>
  <si>
    <t>Entrée</t>
  </si>
  <si>
    <t>Pain</t>
  </si>
  <si>
    <t xml:space="preserve">Total gaspillage cuisine kg </t>
  </si>
  <si>
    <t>Viande, poisson</t>
  </si>
  <si>
    <t xml:space="preserve">Légumes, féculents </t>
  </si>
  <si>
    <t>Nombre de repas préparés</t>
  </si>
  <si>
    <t xml:space="preserve">Restaurant : </t>
  </si>
  <si>
    <t>Total</t>
  </si>
  <si>
    <t xml:space="preserve">Nombres de repas servis </t>
  </si>
  <si>
    <t>Total du gaspillage alimentaire sur l'année</t>
  </si>
  <si>
    <t>Nombres de repas non consommés et jetés</t>
  </si>
  <si>
    <t>Prix du gaspillage alimentaire sur une année scolaire</t>
  </si>
  <si>
    <t>Total gaspillage en kg /sem</t>
  </si>
  <si>
    <t xml:space="preserve">Total gaspillage en g/pers/repas </t>
  </si>
  <si>
    <t xml:space="preserve">Estimation des pertes basée sur les résultats de la semaine      </t>
  </si>
  <si>
    <t>Résultat de la semaine multiplié par 36 semaines</t>
  </si>
  <si>
    <t xml:space="preserve">Dont gaspillage de pain pour un en an en kg </t>
  </si>
  <si>
    <t xml:space="preserve">CELLULES A REMPLIR   </t>
  </si>
  <si>
    <t xml:space="preserve">TOTAL </t>
  </si>
  <si>
    <t>MOYENNE</t>
  </si>
  <si>
    <t>PESÉE DÉTAILLÉE GASPILLAGE ALIMENTAIRE</t>
  </si>
  <si>
    <t>gaspillage cuisine  g/repas/pers</t>
  </si>
  <si>
    <t>Nombre de convives effectifs</t>
  </si>
  <si>
    <t>Aliments non servis et jetés (surplus de cuisine) en kg</t>
  </si>
  <si>
    <t>Nourritures servies dans les assiettes non consommées et jetées en kg</t>
  </si>
  <si>
    <t xml:space="preserve">Gaspillage total en g/pers/repas </t>
  </si>
  <si>
    <t>gaspillage assiette  g/repas/pers</t>
  </si>
  <si>
    <t>Les chiffres clés</t>
  </si>
  <si>
    <t xml:space="preserve">Gaspillage en cuisine kg/sem </t>
  </si>
  <si>
    <t xml:space="preserve">Gaspillage retour assiette kg/sem </t>
  </si>
  <si>
    <t xml:space="preserve">Gaspillage pain kg/sem </t>
  </si>
  <si>
    <r>
      <rPr>
        <sz val="16"/>
        <color theme="0"/>
        <rFont val="Calibri"/>
        <family val="2"/>
        <scheme val="minor"/>
      </rPr>
      <t xml:space="preserve">Tableau comparatif moyennes obtenues en </t>
    </r>
    <r>
      <rPr>
        <b/>
        <sz val="16"/>
        <color theme="0"/>
        <rFont val="Calibri"/>
        <family val="2"/>
        <scheme val="minor"/>
      </rPr>
      <t>école primaire</t>
    </r>
    <r>
      <rPr>
        <sz val="16"/>
        <color theme="0"/>
        <rFont val="Calibri"/>
        <family val="2"/>
        <scheme val="minor"/>
      </rPr>
      <t xml:space="preserve">
</t>
    </r>
    <r>
      <rPr>
        <i/>
        <sz val="16"/>
        <color theme="0"/>
        <rFont val="Calibri"/>
        <family val="2"/>
        <scheme val="minor"/>
      </rPr>
      <t>Moyenne en g/pers/repas</t>
    </r>
  </si>
  <si>
    <t>Nationale (total)</t>
  </si>
  <si>
    <t xml:space="preserve">Equivalent en nombre de baguettes </t>
  </si>
  <si>
    <t xml:space="preserve">Equivalence en nombre de semaines de repas gaspillés </t>
  </si>
  <si>
    <t>Nombre de repas en trop divisé par les effectifs d'une semaine</t>
  </si>
  <si>
    <r>
      <t>Gaspillage en</t>
    </r>
    <r>
      <rPr>
        <b/>
        <sz val="20"/>
        <rFont val="Calibri"/>
        <family val="2"/>
        <scheme val="minor"/>
      </rPr>
      <t xml:space="preserve"> cuisine en g/pers/repas </t>
    </r>
  </si>
  <si>
    <r>
      <t xml:space="preserve">Gaspillage </t>
    </r>
    <r>
      <rPr>
        <b/>
        <sz val="20"/>
        <rFont val="Calibri"/>
        <family val="2"/>
        <scheme val="minor"/>
      </rPr>
      <t>consommation en g/pers/repas</t>
    </r>
  </si>
  <si>
    <r>
      <t xml:space="preserve">Gaspillage du </t>
    </r>
    <r>
      <rPr>
        <b/>
        <sz val="20"/>
        <rFont val="Calibri"/>
        <family val="2"/>
        <scheme val="minor"/>
      </rPr>
      <t>pain en g/pers/repas</t>
    </r>
  </si>
  <si>
    <t>7 oct 19</t>
  </si>
  <si>
    <t>8 oct 19</t>
  </si>
  <si>
    <t>10 oct 19</t>
  </si>
  <si>
    <t>11 oct 19</t>
  </si>
  <si>
    <t>Baguette de 250g</t>
  </si>
  <si>
    <t>Résultat de l'année divisé par le poids moyen d'un repas estimé à 350g</t>
  </si>
  <si>
    <t xml:space="preserve">Estimation d'un repas en achat de denrées alimentaires 1,65 €/repas </t>
  </si>
  <si>
    <t>Défi Assiettes Vides mai 2019 (total)</t>
  </si>
  <si>
    <t xml:space="preserve">Défi Assiettes Vides mai 2019 (cuisine) </t>
  </si>
  <si>
    <t>Défi Assiettes Vides mai 2019 (retour assiette)</t>
  </si>
  <si>
    <t xml:space="preserve">Nom de l'établissement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</si>
</sst>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sz val="10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color rgb="FFFF0000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</fills>
  <borders count="24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3" fillId="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/>
    <xf numFmtId="0" fontId="6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9" xfId="0" applyFont="1" applyBorder="1"/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0" borderId="0" xfId="0" applyFont="1" applyBorder="1"/>
    <xf numFmtId="0" fontId="9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1" xfId="1" applyFont="1" applyFill="1" applyBorder="1" applyAlignment="1">
      <alignment horizontal="left" vertical="center" wrapText="1"/>
    </xf>
    <xf numFmtId="0" fontId="14" fillId="3" borderId="10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9" fontId="5" fillId="6" borderId="20" xfId="1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1" fontId="9" fillId="3" borderId="13" xfId="0" applyNumberFormat="1" applyFont="1" applyFill="1" applyBorder="1"/>
    <xf numFmtId="0" fontId="2" fillId="3" borderId="1" xfId="0" applyFont="1" applyFill="1" applyBorder="1" applyAlignment="1">
      <alignment horizontal="left" vertical="center"/>
    </xf>
    <xf numFmtId="0" fontId="14" fillId="3" borderId="3" xfId="1" applyFont="1" applyFill="1" applyBorder="1" applyAlignment="1">
      <alignment horizontal="left" vertical="center" wrapText="1"/>
    </xf>
    <xf numFmtId="0" fontId="14" fillId="3" borderId="9" xfId="1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50" zoomScaleNormal="50" workbookViewId="0">
      <selection activeCell="B16" sqref="B16:F16"/>
    </sheetView>
  </sheetViews>
  <sheetFormatPr baseColWidth="10" defaultRowHeight="12.75" x14ac:dyDescent="0.2"/>
  <cols>
    <col min="1" max="1" width="48.28515625" style="1" bestFit="1" customWidth="1"/>
    <col min="2" max="5" width="15" bestFit="1" customWidth="1"/>
    <col min="6" max="6" width="14.5703125" customWidth="1"/>
    <col min="7" max="7" width="16.42578125" bestFit="1" customWidth="1"/>
    <col min="9" max="9" width="2.85546875" customWidth="1"/>
    <col min="10" max="10" width="41.28515625" bestFit="1" customWidth="1"/>
    <col min="11" max="14" width="15" bestFit="1" customWidth="1"/>
    <col min="15" max="15" width="10.5703125" bestFit="1" customWidth="1"/>
    <col min="16" max="16" width="16.42578125" bestFit="1" customWidth="1"/>
  </cols>
  <sheetData>
    <row r="1" spans="1:7" ht="41.25" customHeight="1" x14ac:dyDescent="0.2">
      <c r="A1" s="2" t="s">
        <v>24</v>
      </c>
      <c r="B1" s="3"/>
      <c r="C1" s="3"/>
      <c r="D1" s="3"/>
      <c r="E1" s="4"/>
    </row>
    <row r="2" spans="1:7" ht="23.25" x14ac:dyDescent="0.2">
      <c r="A2" s="46" t="s">
        <v>56</v>
      </c>
      <c r="B2" s="47"/>
      <c r="C2" s="47"/>
      <c r="D2" s="47"/>
      <c r="E2" s="47"/>
      <c r="F2" s="47"/>
      <c r="G2" s="47"/>
    </row>
    <row r="3" spans="1:7" ht="23.25" customHeight="1" x14ac:dyDescent="0.2">
      <c r="A3" s="45" t="s">
        <v>27</v>
      </c>
      <c r="B3" s="45"/>
      <c r="C3" s="45"/>
      <c r="D3" s="45"/>
      <c r="E3" s="45"/>
      <c r="F3" s="45"/>
      <c r="G3" s="45"/>
    </row>
    <row r="4" spans="1:7" ht="46.5" x14ac:dyDescent="0.2">
      <c r="A4" s="16" t="s">
        <v>13</v>
      </c>
      <c r="B4" s="38" t="s">
        <v>46</v>
      </c>
      <c r="C4" s="38" t="s">
        <v>47</v>
      </c>
      <c r="D4" s="38" t="s">
        <v>48</v>
      </c>
      <c r="E4" s="38" t="s">
        <v>49</v>
      </c>
      <c r="F4" s="17" t="s">
        <v>25</v>
      </c>
      <c r="G4" s="17" t="s">
        <v>26</v>
      </c>
    </row>
    <row r="5" spans="1:7" ht="27" customHeight="1" x14ac:dyDescent="0.2">
      <c r="A5" s="5" t="s">
        <v>12</v>
      </c>
      <c r="B5" s="11"/>
      <c r="C5" s="11"/>
      <c r="D5" s="12"/>
      <c r="E5" s="12"/>
      <c r="F5" s="6">
        <f>SUM(B5:E5)</f>
        <v>0</v>
      </c>
      <c r="G5" s="6">
        <f>F5/4</f>
        <v>0</v>
      </c>
    </row>
    <row r="6" spans="1:7" ht="27" customHeight="1" x14ac:dyDescent="0.2">
      <c r="A6" s="5" t="s">
        <v>29</v>
      </c>
      <c r="B6" s="13"/>
      <c r="C6" s="13"/>
      <c r="D6" s="13"/>
      <c r="E6" s="13"/>
      <c r="F6" s="6">
        <f>SUM(B6:E6)</f>
        <v>0</v>
      </c>
      <c r="G6" s="6">
        <f>F6/4</f>
        <v>0</v>
      </c>
    </row>
    <row r="7" spans="1:7" ht="27" customHeight="1" x14ac:dyDescent="0.2">
      <c r="A7"/>
    </row>
    <row r="8" spans="1:7" ht="27" customHeight="1" x14ac:dyDescent="0.2">
      <c r="A8" s="45" t="s">
        <v>30</v>
      </c>
      <c r="B8" s="45"/>
      <c r="C8" s="45"/>
      <c r="D8" s="45"/>
      <c r="E8" s="45"/>
      <c r="F8" s="17" t="s">
        <v>25</v>
      </c>
      <c r="G8" s="17" t="s">
        <v>26</v>
      </c>
    </row>
    <row r="9" spans="1:7" ht="27" customHeight="1" x14ac:dyDescent="0.2">
      <c r="A9" s="18" t="s">
        <v>8</v>
      </c>
      <c r="B9" s="19"/>
      <c r="C9" s="19"/>
      <c r="D9" s="20"/>
      <c r="E9" s="20"/>
      <c r="F9" s="6">
        <f>SUM(B9:E9)</f>
        <v>0</v>
      </c>
      <c r="G9" s="6">
        <f t="shared" ref="G9:G15" si="0">F9/4</f>
        <v>0</v>
      </c>
    </row>
    <row r="10" spans="1:7" ht="27" customHeight="1" x14ac:dyDescent="0.2">
      <c r="A10" s="5" t="s">
        <v>7</v>
      </c>
      <c r="B10" s="14"/>
      <c r="C10" s="14"/>
      <c r="D10" s="15"/>
      <c r="E10" s="15"/>
      <c r="F10" s="6">
        <f t="shared" ref="F10:F15" si="1">SUM(B10:E10)</f>
        <v>0</v>
      </c>
      <c r="G10" s="6">
        <f t="shared" si="0"/>
        <v>0</v>
      </c>
    </row>
    <row r="11" spans="1:7" ht="27" customHeight="1" x14ac:dyDescent="0.2">
      <c r="A11" s="5" t="s">
        <v>11</v>
      </c>
      <c r="B11" s="14"/>
      <c r="C11" s="14"/>
      <c r="D11" s="15"/>
      <c r="E11" s="15"/>
      <c r="F11" s="6">
        <f t="shared" si="1"/>
        <v>0</v>
      </c>
      <c r="G11" s="6">
        <f t="shared" si="0"/>
        <v>0</v>
      </c>
    </row>
    <row r="12" spans="1:7" ht="27" customHeight="1" x14ac:dyDescent="0.2">
      <c r="A12" s="5" t="s">
        <v>10</v>
      </c>
      <c r="B12" s="14"/>
      <c r="C12" s="14"/>
      <c r="D12" s="15"/>
      <c r="E12" s="15"/>
      <c r="F12" s="6">
        <f t="shared" si="1"/>
        <v>0</v>
      </c>
      <c r="G12" s="6">
        <f t="shared" si="0"/>
        <v>0</v>
      </c>
    </row>
    <row r="13" spans="1:7" ht="27" customHeight="1" x14ac:dyDescent="0.2">
      <c r="A13" s="5" t="s">
        <v>4</v>
      </c>
      <c r="B13" s="14"/>
      <c r="C13" s="14"/>
      <c r="D13" s="15"/>
      <c r="E13" s="15"/>
      <c r="F13" s="6">
        <f t="shared" si="1"/>
        <v>0</v>
      </c>
      <c r="G13" s="6">
        <f t="shared" si="0"/>
        <v>0</v>
      </c>
    </row>
    <row r="14" spans="1:7" ht="27" customHeight="1" x14ac:dyDescent="0.2">
      <c r="A14" s="5" t="s">
        <v>3</v>
      </c>
      <c r="B14" s="14"/>
      <c r="C14" s="14"/>
      <c r="D14" s="15"/>
      <c r="E14" s="15"/>
      <c r="F14" s="6">
        <f t="shared" si="1"/>
        <v>0</v>
      </c>
      <c r="G14" s="6">
        <f t="shared" si="0"/>
        <v>0</v>
      </c>
    </row>
    <row r="15" spans="1:7" ht="27" customHeight="1" x14ac:dyDescent="0.2">
      <c r="A15" s="7" t="s">
        <v>9</v>
      </c>
      <c r="B15" s="8">
        <f>B14+B13+B12+B11+B10+B9</f>
        <v>0</v>
      </c>
      <c r="C15" s="8">
        <f t="shared" ref="C15:E15" si="2">C14+C13+C12+C11+C10+C9</f>
        <v>0</v>
      </c>
      <c r="D15" s="8">
        <f t="shared" si="2"/>
        <v>0</v>
      </c>
      <c r="E15" s="8">
        <f t="shared" si="2"/>
        <v>0</v>
      </c>
      <c r="F15" s="6">
        <f t="shared" si="1"/>
        <v>0</v>
      </c>
      <c r="G15" s="6">
        <f t="shared" si="0"/>
        <v>0</v>
      </c>
    </row>
    <row r="16" spans="1:7" ht="27" customHeight="1" x14ac:dyDescent="0.2">
      <c r="A16" s="9" t="s">
        <v>28</v>
      </c>
      <c r="B16" s="10" t="e">
        <f>B15/B6*1000</f>
        <v>#DIV/0!</v>
      </c>
      <c r="C16" s="10" t="e">
        <f t="shared" ref="C16:E16" si="3">C15/C6*1000</f>
        <v>#DIV/0!</v>
      </c>
      <c r="D16" s="10" t="e">
        <f t="shared" si="3"/>
        <v>#DIV/0!</v>
      </c>
      <c r="E16" s="10" t="e">
        <f t="shared" si="3"/>
        <v>#DIV/0!</v>
      </c>
      <c r="F16" s="6" t="e">
        <f>F15/F6*1000</f>
        <v>#DIV/0!</v>
      </c>
      <c r="G16" s="6"/>
    </row>
    <row r="17" spans="1:7" ht="27" customHeight="1" x14ac:dyDescent="0.2">
      <c r="A17"/>
    </row>
    <row r="18" spans="1:7" ht="27" customHeight="1" x14ac:dyDescent="0.2">
      <c r="A18" s="51" t="s">
        <v>31</v>
      </c>
      <c r="B18" s="52"/>
      <c r="C18" s="52"/>
      <c r="D18" s="52"/>
      <c r="E18" s="53"/>
      <c r="F18" s="17" t="s">
        <v>25</v>
      </c>
      <c r="G18" s="17" t="s">
        <v>26</v>
      </c>
    </row>
    <row r="19" spans="1:7" ht="27" customHeight="1" x14ac:dyDescent="0.2">
      <c r="A19" s="18" t="s">
        <v>8</v>
      </c>
      <c r="B19" s="19"/>
      <c r="C19" s="19"/>
      <c r="D19" s="20"/>
      <c r="E19" s="20"/>
      <c r="F19" s="6">
        <f>SUM(B19:E19)</f>
        <v>0</v>
      </c>
      <c r="G19" s="6">
        <f t="shared" ref="G19:G25" si="4">F19/4</f>
        <v>0</v>
      </c>
    </row>
    <row r="20" spans="1:7" ht="27" customHeight="1" x14ac:dyDescent="0.2">
      <c r="A20" s="5" t="s">
        <v>7</v>
      </c>
      <c r="B20" s="14"/>
      <c r="C20" s="14"/>
      <c r="D20" s="15"/>
      <c r="E20" s="15"/>
      <c r="F20" s="6">
        <f t="shared" ref="F20:F25" si="5">SUM(B20:E20)</f>
        <v>0</v>
      </c>
      <c r="G20" s="6">
        <f t="shared" si="4"/>
        <v>0</v>
      </c>
    </row>
    <row r="21" spans="1:7" ht="27" customHeight="1" x14ac:dyDescent="0.2">
      <c r="A21" s="5" t="s">
        <v>6</v>
      </c>
      <c r="B21" s="14"/>
      <c r="C21" s="14"/>
      <c r="D21" s="15"/>
      <c r="E21" s="15"/>
      <c r="F21" s="6">
        <f t="shared" si="5"/>
        <v>0</v>
      </c>
      <c r="G21" s="6">
        <f t="shared" si="4"/>
        <v>0</v>
      </c>
    </row>
    <row r="22" spans="1:7" ht="27" customHeight="1" x14ac:dyDescent="0.2">
      <c r="A22" s="5" t="s">
        <v>5</v>
      </c>
      <c r="B22" s="14"/>
      <c r="C22" s="14"/>
      <c r="D22" s="15"/>
      <c r="E22" s="15"/>
      <c r="F22" s="6">
        <f t="shared" si="5"/>
        <v>0</v>
      </c>
      <c r="G22" s="6">
        <f t="shared" si="4"/>
        <v>0</v>
      </c>
    </row>
    <row r="23" spans="1:7" ht="27" customHeight="1" x14ac:dyDescent="0.2">
      <c r="A23" s="5" t="s">
        <v>4</v>
      </c>
      <c r="B23" s="14"/>
      <c r="C23" s="14"/>
      <c r="D23" s="15"/>
      <c r="E23" s="15"/>
      <c r="F23" s="6">
        <f t="shared" si="5"/>
        <v>0</v>
      </c>
      <c r="G23" s="6">
        <f t="shared" si="4"/>
        <v>0</v>
      </c>
    </row>
    <row r="24" spans="1:7" ht="27" customHeight="1" x14ac:dyDescent="0.2">
      <c r="A24" s="5" t="s">
        <v>3</v>
      </c>
      <c r="B24" s="14"/>
      <c r="C24" s="14"/>
      <c r="D24" s="15"/>
      <c r="E24" s="15"/>
      <c r="F24" s="6">
        <f t="shared" si="5"/>
        <v>0</v>
      </c>
      <c r="G24" s="6">
        <f t="shared" si="4"/>
        <v>0</v>
      </c>
    </row>
    <row r="25" spans="1:7" ht="27" customHeight="1" x14ac:dyDescent="0.2">
      <c r="A25" s="7" t="s">
        <v>2</v>
      </c>
      <c r="B25" s="8">
        <f>B24+B23+B22+B21+B20+B19</f>
        <v>0</v>
      </c>
      <c r="C25" s="8">
        <f t="shared" ref="C25:E25" si="6">C24+C23+C22+C21+C20+C19</f>
        <v>0</v>
      </c>
      <c r="D25" s="8">
        <f t="shared" si="6"/>
        <v>0</v>
      </c>
      <c r="E25" s="8">
        <f t="shared" si="6"/>
        <v>0</v>
      </c>
      <c r="F25" s="6">
        <f t="shared" si="5"/>
        <v>0</v>
      </c>
      <c r="G25" s="6">
        <f t="shared" si="4"/>
        <v>0</v>
      </c>
    </row>
    <row r="26" spans="1:7" ht="27" customHeight="1" x14ac:dyDescent="0.2">
      <c r="A26" s="9" t="s">
        <v>33</v>
      </c>
      <c r="B26" s="10" t="e">
        <f>B25/B6*1000</f>
        <v>#DIV/0!</v>
      </c>
      <c r="C26" s="10" t="e">
        <f t="shared" ref="C26:E26" si="7">C25/C6*1000</f>
        <v>#DIV/0!</v>
      </c>
      <c r="D26" s="10" t="e">
        <f t="shared" si="7"/>
        <v>#DIV/0!</v>
      </c>
      <c r="E26" s="10" t="e">
        <f t="shared" si="7"/>
        <v>#DIV/0!</v>
      </c>
      <c r="F26" s="6" t="e">
        <f>F25/F6*1000</f>
        <v>#DIV/0!</v>
      </c>
      <c r="G26" s="6"/>
    </row>
    <row r="27" spans="1:7" ht="27" customHeight="1" x14ac:dyDescent="0.2">
      <c r="A27"/>
    </row>
    <row r="28" spans="1:7" ht="27" customHeight="1" x14ac:dyDescent="0.2">
      <c r="A28" s="48" t="s">
        <v>1</v>
      </c>
      <c r="B28" s="49"/>
      <c r="C28" s="49"/>
      <c r="D28" s="49"/>
      <c r="E28" s="49"/>
      <c r="F28" s="49"/>
      <c r="G28" s="50"/>
    </row>
    <row r="29" spans="1:7" ht="27" customHeight="1" x14ac:dyDescent="0.2">
      <c r="A29" s="7" t="s">
        <v>0</v>
      </c>
      <c r="B29" s="10">
        <f>B25+B15</f>
        <v>0</v>
      </c>
      <c r="C29" s="10">
        <f t="shared" ref="C29:E29" si="8">C25+C15</f>
        <v>0</v>
      </c>
      <c r="D29" s="10">
        <f t="shared" si="8"/>
        <v>0</v>
      </c>
      <c r="E29" s="10">
        <f t="shared" si="8"/>
        <v>0</v>
      </c>
      <c r="F29" s="10">
        <f>SUM(B29:E29)</f>
        <v>0</v>
      </c>
      <c r="G29" s="10">
        <f>F29/4</f>
        <v>0</v>
      </c>
    </row>
    <row r="30" spans="1:7" ht="27" customHeight="1" x14ac:dyDescent="0.2">
      <c r="A30" s="7" t="s">
        <v>32</v>
      </c>
      <c r="B30" s="10" t="e">
        <f>B29/B6*1000</f>
        <v>#DIV/0!</v>
      </c>
      <c r="C30" s="10" t="e">
        <f t="shared" ref="C30:E30" si="9">C29/C6*1000</f>
        <v>#DIV/0!</v>
      </c>
      <c r="D30" s="10" t="e">
        <f t="shared" si="9"/>
        <v>#DIV/0!</v>
      </c>
      <c r="E30" s="10" t="e">
        <f t="shared" si="9"/>
        <v>#DIV/0!</v>
      </c>
      <c r="F30" s="10" t="e">
        <f>F26/F6*1000</f>
        <v>#DIV/0!</v>
      </c>
      <c r="G30" s="10"/>
    </row>
  </sheetData>
  <sheetProtection selectLockedCells="1" selectUnlockedCells="1"/>
  <mergeCells count="5">
    <mergeCell ref="A3:G3"/>
    <mergeCell ref="A2:G2"/>
    <mergeCell ref="A8:E8"/>
    <mergeCell ref="A28:G28"/>
    <mergeCell ref="A18:E18"/>
  </mergeCells>
  <printOptions horizontalCentered="1"/>
  <pageMargins left="0.51597222222222228" right="0.48819444444444443" top="0.52222222222222225" bottom="0.3298611111111111" header="0.51180555555555551" footer="0.51180555555555551"/>
  <pageSetup paperSize="9" scale="77" firstPageNumber="0" orientation="portrait" horizontalDpi="4294967293" verticalDpi="300" r:id="rId1"/>
  <headerFooter alignWithMargins="0"/>
  <ignoredErrors>
    <ignoredError sqref="B4:D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zoomScale="60" zoomScaleNormal="60" workbookViewId="0">
      <selection activeCell="F10" sqref="F10"/>
    </sheetView>
  </sheetViews>
  <sheetFormatPr baseColWidth="10" defaultRowHeight="12.75" x14ac:dyDescent="0.2"/>
  <cols>
    <col min="1" max="1" width="82.28515625" customWidth="1"/>
    <col min="2" max="2" width="52.5703125" customWidth="1"/>
    <col min="3" max="3" width="12.42578125" bestFit="1" customWidth="1"/>
  </cols>
  <sheetData>
    <row r="1" spans="1:3" ht="33.75" customHeight="1" x14ac:dyDescent="0.35">
      <c r="A1" s="21" t="s">
        <v>34</v>
      </c>
      <c r="B1" s="21" t="s">
        <v>14</v>
      </c>
      <c r="C1" s="22"/>
    </row>
    <row r="2" spans="1:3" ht="33.75" customHeight="1" x14ac:dyDescent="0.35">
      <c r="A2" s="30" t="s">
        <v>12</v>
      </c>
      <c r="B2" s="64">
        <f>'GA  site  détaillée'!F5</f>
        <v>0</v>
      </c>
      <c r="C2" s="22"/>
    </row>
    <row r="3" spans="1:3" ht="33.75" customHeight="1" x14ac:dyDescent="0.35">
      <c r="A3" s="31" t="s">
        <v>15</v>
      </c>
      <c r="B3" s="65">
        <f>'GA  site  détaillée'!F6</f>
        <v>0</v>
      </c>
      <c r="C3" s="22"/>
    </row>
    <row r="4" spans="1:3" ht="33.75" customHeight="1" x14ac:dyDescent="0.35">
      <c r="A4" s="32" t="s">
        <v>35</v>
      </c>
      <c r="B4" s="66">
        <f>'GA  site  détaillée'!F15</f>
        <v>0</v>
      </c>
      <c r="C4" s="22"/>
    </row>
    <row r="5" spans="1:3" ht="33.75" customHeight="1" x14ac:dyDescent="0.35">
      <c r="A5" s="31" t="s">
        <v>36</v>
      </c>
      <c r="B5" s="67">
        <f>'GA  site  détaillée'!F25</f>
        <v>0</v>
      </c>
      <c r="C5" s="22"/>
    </row>
    <row r="6" spans="1:3" ht="33.75" customHeight="1" x14ac:dyDescent="0.35">
      <c r="A6" s="33" t="s">
        <v>37</v>
      </c>
      <c r="B6" s="68">
        <f>('GA  site  détaillée'!F9+'GA  site  détaillée'!F19)</f>
        <v>0</v>
      </c>
      <c r="C6" s="22"/>
    </row>
    <row r="7" spans="1:3" ht="33.75" customHeight="1" thickBot="1" x14ac:dyDescent="0.4">
      <c r="A7" s="32" t="s">
        <v>19</v>
      </c>
      <c r="B7" s="64">
        <f>'GA  site  détaillée'!F29</f>
        <v>0</v>
      </c>
      <c r="C7" s="22"/>
    </row>
    <row r="8" spans="1:3" ht="33.75" customHeight="1" x14ac:dyDescent="0.35">
      <c r="A8" s="42" t="s">
        <v>43</v>
      </c>
      <c r="B8" s="69" t="e">
        <f>'GA  site  détaillée'!F16</f>
        <v>#DIV/0!</v>
      </c>
      <c r="C8" s="22"/>
    </row>
    <row r="9" spans="1:3" ht="33.75" customHeight="1" x14ac:dyDescent="0.35">
      <c r="A9" s="43" t="s">
        <v>44</v>
      </c>
      <c r="B9" s="70" t="e">
        <f>'GA  site  détaillée'!F26</f>
        <v>#DIV/0!</v>
      </c>
      <c r="C9" s="22"/>
    </row>
    <row r="10" spans="1:3" ht="33.75" customHeight="1" x14ac:dyDescent="0.35">
      <c r="A10" s="42" t="s">
        <v>45</v>
      </c>
      <c r="B10" s="70" t="e">
        <f>B6/B3*1000</f>
        <v>#DIV/0!</v>
      </c>
      <c r="C10" s="22"/>
    </row>
    <row r="11" spans="1:3" ht="33.75" customHeight="1" thickBot="1" x14ac:dyDescent="0.4">
      <c r="A11" s="44" t="s">
        <v>20</v>
      </c>
      <c r="B11" s="71" t="e">
        <f>'GA  site  détaillée'!F30</f>
        <v>#DIV/0!</v>
      </c>
      <c r="C11" s="22"/>
    </row>
    <row r="12" spans="1:3" ht="21" x14ac:dyDescent="0.35">
      <c r="A12" s="22"/>
      <c r="B12" s="22"/>
      <c r="C12" s="22"/>
    </row>
    <row r="13" spans="1:3" ht="56.25" customHeight="1" x14ac:dyDescent="0.35">
      <c r="A13" s="62" t="s">
        <v>38</v>
      </c>
      <c r="B13" s="63"/>
      <c r="C13" s="23"/>
    </row>
    <row r="14" spans="1:3" ht="33" customHeight="1" x14ac:dyDescent="0.35">
      <c r="A14" s="34" t="s">
        <v>39</v>
      </c>
      <c r="B14" s="24">
        <v>120</v>
      </c>
      <c r="C14" s="22"/>
    </row>
    <row r="15" spans="1:3" ht="33" customHeight="1" x14ac:dyDescent="0.35">
      <c r="A15" s="41" t="s">
        <v>53</v>
      </c>
      <c r="B15" s="24">
        <v>59</v>
      </c>
      <c r="C15" s="22"/>
    </row>
    <row r="16" spans="1:3" ht="33" customHeight="1" x14ac:dyDescent="0.35">
      <c r="A16" s="41" t="s">
        <v>54</v>
      </c>
      <c r="B16" s="24">
        <v>34</v>
      </c>
      <c r="C16" s="22"/>
    </row>
    <row r="17" spans="1:3" ht="33" customHeight="1" x14ac:dyDescent="0.35">
      <c r="A17" s="41" t="s">
        <v>55</v>
      </c>
      <c r="B17" s="24">
        <v>42</v>
      </c>
      <c r="C17" s="22"/>
    </row>
    <row r="18" spans="1:3" ht="21" x14ac:dyDescent="0.35">
      <c r="A18" s="25"/>
      <c r="B18" s="26"/>
      <c r="C18" s="22"/>
    </row>
    <row r="19" spans="1:3" x14ac:dyDescent="0.2">
      <c r="A19" s="54" t="s">
        <v>21</v>
      </c>
      <c r="B19" s="55"/>
      <c r="C19" s="58" t="s">
        <v>14</v>
      </c>
    </row>
    <row r="20" spans="1:3" ht="16.5" customHeight="1" x14ac:dyDescent="0.2">
      <c r="A20" s="56"/>
      <c r="B20" s="57"/>
      <c r="C20" s="59">
        <f>B7*36</f>
        <v>0</v>
      </c>
    </row>
    <row r="21" spans="1:3" ht="49.5" customHeight="1" x14ac:dyDescent="0.2">
      <c r="A21" s="35" t="s">
        <v>16</v>
      </c>
      <c r="B21" s="60" t="s">
        <v>22</v>
      </c>
      <c r="C21" s="24">
        <f>B7*36</f>
        <v>0</v>
      </c>
    </row>
    <row r="22" spans="1:3" ht="49.5" customHeight="1" x14ac:dyDescent="0.2">
      <c r="A22" s="36" t="s">
        <v>23</v>
      </c>
      <c r="B22" s="61"/>
      <c r="C22" s="24">
        <f>B6*36</f>
        <v>0</v>
      </c>
    </row>
    <row r="23" spans="1:3" ht="49.5" customHeight="1" x14ac:dyDescent="0.2">
      <c r="A23" s="36" t="s">
        <v>40</v>
      </c>
      <c r="B23" s="29" t="s">
        <v>50</v>
      </c>
      <c r="C23" s="24">
        <f>C22/0.25</f>
        <v>0</v>
      </c>
    </row>
    <row r="24" spans="1:3" ht="49.5" customHeight="1" x14ac:dyDescent="0.2">
      <c r="A24" s="35" t="s">
        <v>17</v>
      </c>
      <c r="B24" s="28" t="s">
        <v>51</v>
      </c>
      <c r="C24" s="39">
        <f>C21/0.35</f>
        <v>0</v>
      </c>
    </row>
    <row r="25" spans="1:3" ht="49.5" customHeight="1" x14ac:dyDescent="0.2">
      <c r="A25" s="36" t="s">
        <v>18</v>
      </c>
      <c r="B25" s="28" t="s">
        <v>52</v>
      </c>
      <c r="C25" s="27">
        <f>C24*1.65</f>
        <v>0</v>
      </c>
    </row>
    <row r="26" spans="1:3" ht="49.5" customHeight="1" x14ac:dyDescent="0.35">
      <c r="A26" s="37" t="s">
        <v>41</v>
      </c>
      <c r="B26" s="28" t="s">
        <v>42</v>
      </c>
      <c r="C26" s="40" t="e">
        <f>C24/B3</f>
        <v>#DIV/0!</v>
      </c>
    </row>
  </sheetData>
  <mergeCells count="4">
    <mergeCell ref="A19:B20"/>
    <mergeCell ref="C19:C20"/>
    <mergeCell ref="B21:B22"/>
    <mergeCell ref="A13:B13"/>
  </mergeCells>
  <pageMargins left="0.7" right="0.7" top="0.75" bottom="0.75" header="0.3" footer="0.3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GA  site  détaillée</vt:lpstr>
      <vt:lpstr>Analyse </vt:lpstr>
      <vt:lpstr>'GA  site  détaillée'!Zone_d_impression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pôle zéro-phyto</dc:creator>
  <cp:lastModifiedBy>Utilisateur Windows</cp:lastModifiedBy>
  <cp:lastPrinted>2019-10-14T14:45:29Z</cp:lastPrinted>
  <dcterms:created xsi:type="dcterms:W3CDTF">2019-04-25T07:41:05Z</dcterms:created>
  <dcterms:modified xsi:type="dcterms:W3CDTF">2020-02-14T14:09:38Z</dcterms:modified>
</cp:coreProperties>
</file>